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EC2B"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Reconstituer" sheetId="2" state="visible" r:id="rId2"/>
    <sheet xmlns:r="http://schemas.openxmlformats.org/officeDocument/2006/relationships" name="3. Commander" sheetId="3" state="visible" r:id="rId3"/>
    <sheet xmlns:r="http://schemas.openxmlformats.org/officeDocument/2006/relationships" name="4. Recevoir" sheetId="4" state="visible" r:id="rId4"/>
    <sheet xmlns:r="http://schemas.openxmlformats.org/officeDocument/2006/relationships" name="5. Lire ses résultats" sheetId="5" state="visible" r:id="rId5"/>
    <sheet xmlns:r="http://schemas.openxmlformats.org/officeDocument/2006/relationships" name="6. Score &amp; corrigé" sheetId="6" state="visible" r:id="rId6"/>
    <sheet xmlns:r="http://schemas.openxmlformats.org/officeDocument/2006/relationships" name="REF" sheetId="7" state="hidden" r:id="rId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##"/>
    <numFmt numFmtId="165" formatCode="#,##0;\-#,##0;0"/>
    <numFmt numFmtId="166" formatCode="0.00;\-0.00;0.00"/>
    <numFmt numFmtId="167" formatCode="0 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i val="1"/>
      <color rgb="001A3A5C"/>
      <sz val="10"/>
    </font>
    <font>
      <name val="Calibri"/>
      <b val="1"/>
      <color rgb="0092400E"/>
      <sz val="10"/>
    </font>
    <font>
      <name val="Calibri"/>
      <b val="1"/>
      <color rgb="00FFFFFF"/>
      <sz val="12"/>
    </font>
    <font>
      <name val="Calibri"/>
      <b val="1"/>
      <color rgb="0015803D"/>
      <sz val="10"/>
    </font>
  </fonts>
  <fills count="11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DCFCE7"/>
        <bgColor rgb="00DCFCE7"/>
      </patternFill>
    </fill>
    <fill>
      <patternFill patternType="solid">
        <fgColor rgb="00F4F8FC"/>
        <bgColor rgb="00F4F8FC"/>
      </patternFill>
    </fill>
    <fill>
      <patternFill patternType="solid">
        <fgColor rgb="00FFF7E0"/>
        <bgColor rgb="00FFF7E0"/>
      </patternFill>
    </fill>
    <fill>
      <patternFill patternType="solid">
        <fgColor rgb="00EEF3F9"/>
        <bgColor rgb="00EEF3F9"/>
      </patternFill>
    </fill>
    <fill>
      <patternFill patternType="solid">
        <fgColor rgb="00D3F1EA"/>
        <bgColor rgb="00D3F1EA"/>
      </patternFill>
    </fill>
  </fills>
  <borders count="11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  <border>
      <left/>
      <right/>
      <top style="thin">
        <color rgb="00B8C4D4"/>
      </top>
      <bottom/>
      <diagonal/>
    </border>
    <border>
      <left/>
      <right style="thin">
        <color rgb="00B8C4D4"/>
      </right>
      <top style="thin">
        <color rgb="00B8C4D4"/>
      </top>
      <bottom/>
      <diagonal/>
    </border>
    <border>
      <left/>
      <right style="thin">
        <color rgb="00B8C4D4"/>
      </right>
      <top style="thin">
        <color rgb="00B8C4D4"/>
      </top>
      <bottom style="thin">
        <color rgb="00B8C4D4"/>
      </bottom>
      <diagonal/>
    </border>
    <border>
      <left/>
      <right/>
      <top style="thin">
        <color rgb="00B8C4D4"/>
      </top>
      <bottom style="thin">
        <color rgb="00B8C4D4"/>
      </bottom>
      <diagonal/>
    </border>
    <border>
      <left style="thin">
        <color rgb="00B8C4D4"/>
      </left>
      <right/>
      <top/>
      <bottom/>
      <diagonal/>
    </border>
    <border>
      <left/>
      <right style="thin">
        <color rgb="00B8C4D4"/>
      </right>
      <top/>
      <bottom/>
      <diagonal/>
    </border>
    <border>
      <left style="thin">
        <color rgb="00B8C4D4"/>
      </left>
      <right/>
      <top/>
      <bottom style="thin">
        <color rgb="00B8C4D4"/>
      </bottom>
      <diagonal/>
    </border>
    <border>
      <left/>
      <right/>
      <top/>
      <bottom style="thin">
        <color rgb="00B8C4D4"/>
      </bottom>
      <diagonal/>
    </border>
    <border>
      <left/>
      <right style="thin">
        <color rgb="00B8C4D4"/>
      </right>
      <top/>
      <bottom style="thin">
        <color rgb="00B8C4D4"/>
      </bottom>
      <diagonal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2" fillId="5" borderId="1" applyAlignment="1" pivotButton="0" quotePrefix="0" xfId="0">
      <alignment horizontal="center" vertical="center" wrapText="1"/>
    </xf>
    <xf numFmtId="0" fontId="0" fillId="0" borderId="5" pivotButton="0" quotePrefix="0" xfId="0"/>
    <xf numFmtId="0" fontId="2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vertical="top" wrapText="1"/>
    </xf>
    <xf numFmtId="0" fontId="0" fillId="0" borderId="2" pivotButton="0" quotePrefix="0" xfId="0"/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/>
    </xf>
    <xf numFmtId="164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2" fillId="7" borderId="1" applyAlignment="1" pivotButton="0" quotePrefix="0" xfId="0">
      <alignment vertical="center"/>
    </xf>
    <xf numFmtId="0" fontId="6" fillId="7" borderId="1" applyAlignment="1" pivotButton="0" quotePrefix="0" xfId="0">
      <alignment vertical="center"/>
    </xf>
    <xf numFmtId="164" fontId="4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7" fillId="8" borderId="0" applyAlignment="1" pivotButton="0" quotePrefix="0" xfId="0">
      <alignment vertical="center" wrapText="1"/>
    </xf>
    <xf numFmtId="0" fontId="2" fillId="9" borderId="0" applyAlignment="1" pivotButton="0" quotePrefix="0" xfId="0">
      <alignment vertical="center" wrapText="1"/>
    </xf>
    <xf numFmtId="0" fontId="8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3" fontId="4" fillId="0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3" fontId="4" fillId="4" borderId="1" applyAlignment="1" pivotButton="0" quotePrefix="0" xfId="0">
      <alignment horizontal="center" vertical="center"/>
    </xf>
    <xf numFmtId="3" fontId="4" fillId="7" borderId="1" applyAlignment="1" pivotButton="0" quotePrefix="0" xfId="0">
      <alignment horizontal="center" vertical="center"/>
    </xf>
    <xf numFmtId="0" fontId="2" fillId="10" borderId="0" applyAlignment="1" pivotButton="0" quotePrefix="0" xfId="0">
      <alignment vertical="center" wrapText="1"/>
    </xf>
    <xf numFmtId="166" fontId="4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 wrapText="1"/>
    </xf>
    <xf numFmtId="0" fontId="6" fillId="7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  <xf numFmtId="0" fontId="4" fillId="5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2" fillId="7" borderId="1" applyAlignment="1" pivotButton="0" quotePrefix="0" xfId="0">
      <alignment vertical="center" wrapText="1"/>
    </xf>
    <xf numFmtId="167" fontId="2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167" fontId="2" fillId="7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vertical="center" wrapText="1"/>
    </xf>
    <xf numFmtId="0" fontId="2" fillId="9" borderId="1" applyAlignment="1" pivotButton="0" quotePrefix="0" xfId="0">
      <alignment vertical="center"/>
    </xf>
    <xf numFmtId="0" fontId="2" fillId="9" borderId="1" applyAlignment="1" pivotButton="0" quotePrefix="0" xfId="0">
      <alignment horizontal="center" vertical="center"/>
    </xf>
    <xf numFmtId="167" fontId="2" fillId="9" borderId="1" applyAlignment="1" pivotButton="0" quotePrefix="0" xfId="0">
      <alignment horizontal="center" vertical="center"/>
    </xf>
    <xf numFmtId="0" fontId="2" fillId="1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/>
    </xf>
  </cellXfs>
  <cellStyles count="1">
    <cellStyle name="Normal" xfId="0" builtinId="0" hidden="0"/>
  </cellStyles>
  <dxfs count="2">
    <dxf>
      <font>
        <name val="Calibri"/>
        <b val="1"/>
        <color rgb="0015803D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B91C1C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8.8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3" customWidth="1" min="9" max="9"/>
  </cols>
  <sheetData>
    <row r="1"/>
    <row r="2" ht="30" customHeight="1">
      <c r="B2" s="1" t="inlineStr">
        <is>
          <t>RÉVISION AUTONOME — LA JARDINERIE « TERRE VIVE »</t>
        </is>
      </c>
    </row>
    <row r="3" ht="20" customHeight="1">
      <c r="B3" s="2" t="inlineStr">
        <is>
          <t>À faire seul, après la séance · module Commandes et réceptions · AMUM · BC01 compétence n° 1</t>
        </is>
      </c>
    </row>
    <row r="4"/>
    <row r="5">
      <c r="B5" s="3" t="inlineStr">
        <is>
          <t>Comment lire ce classeur</t>
        </is>
      </c>
    </row>
    <row r="6" ht="29.8" customHeight="1">
      <c r="B6" s="4" t="inlineStr">
        <is>
          <t>Case JAUNE  —  un nombre à calculer</t>
        </is>
      </c>
      <c r="C6" s="5" t="n"/>
      <c r="D6" s="6" t="inlineStr">
        <is>
          <t>Case BLEUE  —  un mot à choisir dans la liste</t>
        </is>
      </c>
      <c r="E6" s="7" t="n"/>
      <c r="F6" s="5" t="n"/>
      <c r="G6" s="8" t="inlineStr">
        <is>
          <t>Contrôle  —  ✓ juste, ✗ faux</t>
        </is>
      </c>
      <c r="H6" s="5" t="n"/>
    </row>
    <row r="7" ht="20" customHeight="1">
      <c r="B7" s="9" t="inlineStr">
        <is>
          <t>La colonne « Contrôle » se remplit toute seule à chaque saisie.
Les quantités s’écrivent en unités entières, les colis en nombre entier.
Un stock final peut être négatif : ne le corrigez pas, c’est une information — et le contrôle l’attend tel quel.</t>
        </is>
      </c>
      <c r="C7" s="10" t="n"/>
      <c r="D7" s="10" t="n"/>
      <c r="E7" s="10" t="n"/>
      <c r="F7" s="10" t="n"/>
      <c r="G7" s="10" t="n"/>
      <c r="H7" s="11" t="n"/>
    </row>
    <row r="8" ht="20" customHeight="1">
      <c r="B8" s="12" t="n"/>
      <c r="H8" s="13" t="n"/>
    </row>
    <row r="9" ht="20" customHeight="1">
      <c r="B9" s="14" t="n"/>
      <c r="C9" s="15" t="n"/>
      <c r="D9" s="15" t="n"/>
      <c r="E9" s="15" t="n"/>
      <c r="F9" s="15" t="n"/>
      <c r="G9" s="15" t="n"/>
      <c r="H9" s="16" t="n"/>
    </row>
    <row r="10"/>
    <row r="11">
      <c r="B11" s="3" t="inlineStr">
        <is>
          <t>Le contexte</t>
        </is>
      </c>
    </row>
    <row r="12" ht="21" customHeight="1">
      <c r="B12" s="9" t="inlineStr">
        <is>
          <t>« TERRE VIVE » est une jardinerie de périphérie de 1200 m², 6000 références, 9 personnes. Vous en êtes l’assistant manager du rayon extérieur.
La centrale régionale horticole livre toutes les 14 jours, 5 jours après la date de commande. Ce n’est pas le rythme de la supérette travaillée en cours — et c’est le premier chiffre à recalculer.
La saison des plantations se termine. Ce samedi, vous posez la commande de cinq références ; la livraison suivante arrivera avec trois anomalies.</t>
        </is>
      </c>
      <c r="C12" s="10" t="n"/>
      <c r="D12" s="10" t="n"/>
      <c r="E12" s="10" t="n"/>
      <c r="F12" s="10" t="n"/>
      <c r="G12" s="10" t="n"/>
      <c r="H12" s="11" t="n"/>
    </row>
    <row r="13" ht="21" customHeight="1">
      <c r="B13" s="12" t="n"/>
      <c r="H13" s="13" t="n"/>
    </row>
    <row r="14" ht="21" customHeight="1">
      <c r="B14" s="12" t="n"/>
      <c r="H14" s="13" t="n"/>
    </row>
    <row r="15" ht="21" customHeight="1">
      <c r="B15" s="14" t="n"/>
      <c r="C15" s="15" t="n"/>
      <c r="D15" s="15" t="n"/>
      <c r="E15" s="15" t="n"/>
      <c r="F15" s="15" t="n"/>
      <c r="G15" s="15" t="n"/>
      <c r="H15" s="16" t="n"/>
    </row>
    <row r="16"/>
    <row r="17">
      <c r="B17" s="3" t="inlineStr">
        <is>
          <t>Les données de la semaine</t>
        </is>
      </c>
    </row>
    <row r="18" ht="30" customHeight="1">
      <c r="B18" s="17" t="inlineStr">
        <is>
          <t>Référence</t>
        </is>
      </c>
      <c r="C18" s="17" t="inlineStr">
        <is>
          <t>Unité de commande</t>
        </is>
      </c>
      <c r="D18" s="17" t="inlineStr">
        <is>
          <t>Stock relevé</t>
        </is>
      </c>
      <c r="E18" s="17" t="inlineStr">
        <is>
          <t>En cours</t>
        </is>
      </c>
      <c r="F18" s="17" t="inlineStr">
        <is>
          <t>Casse constatée</t>
        </is>
      </c>
      <c r="G18" s="17" t="inlineStr">
        <is>
          <t>Ventes / jour</t>
        </is>
      </c>
      <c r="H18" s="17" t="inlineStr">
        <is>
          <t>Aléa retenu</t>
        </is>
      </c>
    </row>
    <row r="19">
      <c r="B19" s="18" t="inlineStr">
        <is>
          <t>Terreau universel 50 L</t>
        </is>
      </c>
      <c r="C19" s="19" t="inlineStr">
        <is>
          <t>palette de 40 sacs</t>
        </is>
      </c>
      <c r="D19" s="20" t="n">
        <v>30</v>
      </c>
      <c r="E19" s="20" t="n">
        <v>120</v>
      </c>
      <c r="F19" s="20" t="n">
        <v>0</v>
      </c>
      <c r="G19" s="20" t="n">
        <v>12</v>
      </c>
      <c r="H19" s="21" t="inlineStr">
        <is>
          <t>2 j</t>
        </is>
      </c>
    </row>
    <row r="20">
      <c r="B20" s="22" t="inlineStr">
        <is>
          <t>Rosier en conteneur 4 L</t>
        </is>
      </c>
      <c r="C20" s="23" t="inlineStr">
        <is>
          <t>plateau de 6</t>
        </is>
      </c>
      <c r="D20" s="24" t="n">
        <v>96</v>
      </c>
      <c r="E20" s="24" t="n">
        <v>0</v>
      </c>
      <c r="F20" s="24" t="n">
        <v>0</v>
      </c>
      <c r="G20" s="24" t="n">
        <v>4</v>
      </c>
      <c r="H20" s="25" t="inlineStr">
        <is>
          <t>3 j</t>
        </is>
      </c>
    </row>
    <row r="21">
      <c r="B21" s="18" t="inlineStr">
        <is>
          <t>Graines de radis, sachet</t>
        </is>
      </c>
      <c r="C21" s="19" t="inlineStr">
        <is>
          <t>boîte de 20</t>
        </is>
      </c>
      <c r="D21" s="20" t="n">
        <v>26</v>
      </c>
      <c r="E21" s="20" t="n">
        <v>0</v>
      </c>
      <c r="F21" s="20" t="n">
        <v>0</v>
      </c>
      <c r="G21" s="20" t="n">
        <v>6</v>
      </c>
      <c r="H21" s="21" t="inlineStr">
        <is>
          <t>2 j</t>
        </is>
      </c>
    </row>
    <row r="22">
      <c r="B22" s="22" t="inlineStr">
        <is>
          <t>Arrosoir 10 L</t>
        </is>
      </c>
      <c r="C22" s="23" t="inlineStr">
        <is>
          <t>carton de 4</t>
        </is>
      </c>
      <c r="D22" s="24" t="n">
        <v>22</v>
      </c>
      <c r="E22" s="24" t="n">
        <v>0</v>
      </c>
      <c r="F22" s="24" t="n">
        <v>0</v>
      </c>
      <c r="G22" s="24" t="n">
        <v>1</v>
      </c>
      <c r="H22" s="25" t="inlineStr">
        <is>
          <t>5 j</t>
        </is>
      </c>
    </row>
    <row r="23">
      <c r="B23" s="18" t="inlineStr">
        <is>
          <t>Engrais gazon, sac de 20 kg</t>
        </is>
      </c>
      <c r="C23" s="19" t="inlineStr">
        <is>
          <t>lot de 2 sacs</t>
        </is>
      </c>
      <c r="D23" s="20" t="n">
        <v>3</v>
      </c>
      <c r="E23" s="20" t="n">
        <v>0</v>
      </c>
      <c r="F23" s="20" t="n">
        <v>8</v>
      </c>
      <c r="G23" s="20" t="n">
        <v>3</v>
      </c>
      <c r="H23" s="21" t="inlineStr">
        <is>
          <t>2 j</t>
        </is>
      </c>
    </row>
    <row r="24"/>
    <row r="25" ht="29.8" customHeight="1">
      <c r="B25" s="26" t="inlineStr">
        <is>
          <t>N’OUVREZ PAS LA FEUILLE 6 AVANT D’AVOIR TERMINÉ LES FEUILLES 2 À 5. Elle donne les réponses commentées : la lire d’abord vous ferait croire que vous savez faire.</t>
        </is>
      </c>
    </row>
    <row r="26" ht="20" customHeight="1">
      <c r="B26" s="27" t="inlineStr">
        <is>
          <t>Faites-le d’abord sans le mémo. Si vous devez l’ouvrir, notez sur quelle ligne — c’est celle-là qu’il faut revoir.</t>
        </is>
      </c>
    </row>
  </sheetData>
  <mergeCells count="9">
    <mergeCell ref="B6:C6"/>
    <mergeCell ref="B26:H26"/>
    <mergeCell ref="B2:H2"/>
    <mergeCell ref="B25:H25"/>
    <mergeCell ref="G6:H6"/>
    <mergeCell ref="B12:H15"/>
    <mergeCell ref="B3:H3"/>
    <mergeCell ref="D6:F6"/>
    <mergeCell ref="B7:H9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3" customWidth="1" min="3" max="3"/>
    <col width="12" customWidth="1" min="4" max="4"/>
    <col width="15" customWidth="1" min="5" max="5"/>
    <col width="13" customWidth="1" min="6" max="6"/>
    <col width="9" customWidth="1" min="7" max="7"/>
    <col width="16" customWidth="1" min="8" max="8"/>
    <col width="9" customWidth="1" min="9" max="9"/>
    <col width="3" customWidth="1" min="10" max="10"/>
  </cols>
  <sheetData>
    <row r="1"/>
    <row r="2" ht="28" customHeight="1">
      <c r="B2" s="28" t="inlineStr">
        <is>
          <t>RECONSTITUER — le stock sur lequel se prend la décision</t>
        </is>
      </c>
    </row>
    <row r="3" ht="20" customHeight="1">
      <c r="B3" s="29" t="inlineStr">
        <is>
          <t>Une seule des cinq lignes passe sous zéro. Retrouvez-la : ce n’est pas un arrondi, c’est un compte faux.</t>
        </is>
      </c>
    </row>
    <row r="4"/>
    <row r="5" ht="30" customHeight="1">
      <c r="B5" s="17" t="inlineStr">
        <is>
          <t>Référence</t>
        </is>
      </c>
      <c r="C5" s="17" t="inlineStr">
        <is>
          <t>Stock relevé</t>
        </is>
      </c>
      <c r="D5" s="17" t="inlineStr">
        <is>
          <t>En cours</t>
        </is>
      </c>
      <c r="E5" s="17" t="inlineStr">
        <is>
          <t>Casse constatée</t>
        </is>
      </c>
      <c r="F5" s="17" t="inlineStr">
        <is>
          <t>Calcul brut</t>
        </is>
      </c>
      <c r="G5" s="17" t="inlineStr">
        <is>
          <t>Contrôle</t>
        </is>
      </c>
      <c r="H5" s="17" t="inlineStr">
        <is>
          <t>Position retenue</t>
        </is>
      </c>
      <c r="I5" s="17" t="inlineStr">
        <is>
          <t>Contrôle</t>
        </is>
      </c>
    </row>
    <row r="6">
      <c r="B6" s="18" t="inlineStr">
        <is>
          <t>Terreau universel 50 L</t>
        </is>
      </c>
      <c r="C6" s="30" t="n">
        <v>30</v>
      </c>
      <c r="D6" s="30" t="n">
        <v>120</v>
      </c>
      <c r="E6" s="30" t="n">
        <v>0</v>
      </c>
      <c r="F6" s="31" t="n"/>
      <c r="G6" s="32">
        <f>IF(F6="","",IF(ABS(F6-REF!$B$3)&lt;=0.005,"✓","✗"))</f>
        <v/>
      </c>
      <c r="H6" s="33" t="n"/>
      <c r="I6" s="32">
        <f>IF(H6="","",IF(ABS(H6-REF!$B$4)&lt;=0.005,"✓","✗"))</f>
        <v/>
      </c>
    </row>
    <row r="7">
      <c r="B7" s="22" t="inlineStr">
        <is>
          <t>Rosier en conteneur 4 L</t>
        </is>
      </c>
      <c r="C7" s="34" t="n">
        <v>96</v>
      </c>
      <c r="D7" s="34" t="n">
        <v>0</v>
      </c>
      <c r="E7" s="34" t="n">
        <v>0</v>
      </c>
      <c r="F7" s="31" t="n"/>
      <c r="G7" s="32">
        <f>IF(F7="","",IF(ABS(F7-REF!$B$10)&lt;=0.005,"✓","✗"))</f>
        <v/>
      </c>
      <c r="H7" s="33" t="n"/>
      <c r="I7" s="32">
        <f>IF(H7="","",IF(ABS(H7-REF!$B$11)&lt;=0.005,"✓","✗"))</f>
        <v/>
      </c>
    </row>
    <row r="8">
      <c r="B8" s="18" t="inlineStr">
        <is>
          <t>Graines de radis, sachet</t>
        </is>
      </c>
      <c r="C8" s="30" t="n">
        <v>26</v>
      </c>
      <c r="D8" s="30" t="n">
        <v>0</v>
      </c>
      <c r="E8" s="30" t="n">
        <v>0</v>
      </c>
      <c r="F8" s="31" t="n"/>
      <c r="G8" s="32">
        <f>IF(F8="","",IF(ABS(F8-REF!$B$17)&lt;=0.005,"✓","✗"))</f>
        <v/>
      </c>
      <c r="H8" s="33" t="n"/>
      <c r="I8" s="32">
        <f>IF(H8="","",IF(ABS(H8-REF!$B$18)&lt;=0.005,"✓","✗"))</f>
        <v/>
      </c>
    </row>
    <row r="9">
      <c r="B9" s="22" t="inlineStr">
        <is>
          <t>Arrosoir 10 L</t>
        </is>
      </c>
      <c r="C9" s="34" t="n">
        <v>22</v>
      </c>
      <c r="D9" s="34" t="n">
        <v>0</v>
      </c>
      <c r="E9" s="34" t="n">
        <v>0</v>
      </c>
      <c r="F9" s="31" t="n"/>
      <c r="G9" s="32">
        <f>IF(F9="","",IF(ABS(F9-REF!$B$24)&lt;=0.005,"✓","✗"))</f>
        <v/>
      </c>
      <c r="H9" s="33" t="n"/>
      <c r="I9" s="32">
        <f>IF(H9="","",IF(ABS(H9-REF!$B$25)&lt;=0.005,"✓","✗"))</f>
        <v/>
      </c>
    </row>
    <row r="10">
      <c r="B10" s="18" t="inlineStr">
        <is>
          <t>Engrais gazon, sac de 20 kg</t>
        </is>
      </c>
      <c r="C10" s="30" t="n">
        <v>3</v>
      </c>
      <c r="D10" s="30" t="n">
        <v>0</v>
      </c>
      <c r="E10" s="30" t="n">
        <v>8</v>
      </c>
      <c r="F10" s="31" t="n"/>
      <c r="G10" s="32">
        <f>IF(F10="","",IF(ABS(F10-REF!$B$31)&lt;=0.005,"✓","✗"))</f>
        <v/>
      </c>
      <c r="H10" s="33" t="n"/>
      <c r="I10" s="32">
        <f>IF(H10="","",IF(ABS(H10-REF!$B$32)&lt;=0.005,"✓","✗"))</f>
        <v/>
      </c>
    </row>
    <row r="11"/>
    <row r="12" ht="29.8" customHeight="1">
      <c r="B12" s="35" t="inlineStr">
        <is>
          <t>Le calcul brut et la position retenue sont deux colonnes différentes : c’est leur écart qui dit que le compte est faux. Ramener discrètement à zéro efface l’information.</t>
        </is>
      </c>
    </row>
  </sheetData>
  <mergeCells count="3">
    <mergeCell ref="B12:I12"/>
    <mergeCell ref="B3:I3"/>
    <mergeCell ref="B2:I2"/>
  </mergeCells>
  <conditionalFormatting sqref="H6:H10">
    <cfRule type="expression" priority="1" dxfId="0">
      <formula>H6="✓"</formula>
    </cfRule>
    <cfRule type="expression" priority="2" dxfId="1">
      <formula>H6="✗"</formula>
    </cfRule>
  </conditionalFormatting>
  <conditionalFormatting sqref="J6:J10">
    <cfRule type="expression" priority="3" dxfId="0">
      <formula>J6="✓"</formula>
    </cfRule>
    <cfRule type="expression" priority="4" dxfId="1">
      <formula>J6="✗"</formula>
    </cfRule>
  </conditionalFormatting>
  <pageMargins left="0.75" right="0.75" top="1" bottom="1" header="0.5" footer="0.5"/>
  <pageSetup orientation="landscape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O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9.8" customWidth="1" min="2" max="2"/>
    <col width="11" customWidth="1" min="3" max="3"/>
    <col width="11" customWidth="1" min="4" max="4"/>
    <col width="12" customWidth="1" min="5" max="5"/>
    <col width="9" customWidth="1" min="6" max="6"/>
    <col width="11" customWidth="1" min="7" max="7"/>
    <col width="9" customWidth="1" min="8" max="8"/>
    <col width="11" customWidth="1" min="9" max="9"/>
    <col width="9" customWidth="1" min="10" max="10"/>
    <col width="10" customWidth="1" min="11" max="11"/>
    <col width="9" customWidth="1" min="12" max="12"/>
    <col width="12" customWidth="1" min="13" max="13"/>
    <col width="9" customWidth="1" min="14" max="14"/>
    <col width="3" customWidth="1" min="15" max="15"/>
  </cols>
  <sheetData>
    <row r="1"/>
    <row r="2" ht="28" customHeight="1">
      <c r="B2" s="28" t="inlineStr">
        <is>
          <t>COMMANDER — le besoin, les colis, le stock final attendu</t>
        </is>
      </c>
    </row>
    <row r="3" ht="29.8" customHeight="1">
      <c r="B3" s="29" t="inlineStr">
        <is>
          <t>La première colonne à remplir est celle des VENTES PRÉVUES : elle vaut les ventes par jour multipliées par la période à couvrir. Tout le reste en découle.</t>
        </is>
      </c>
    </row>
    <row r="4"/>
    <row r="5" ht="30" customHeight="1">
      <c r="B5" s="17" t="inlineStr">
        <is>
          <t>Référence</t>
        </is>
      </c>
      <c r="C5" s="17" t="inlineStr">
        <is>
          <t>Position</t>
        </is>
      </c>
      <c r="D5" s="17" t="inlineStr">
        <is>
          <t>Ventes / jour</t>
        </is>
      </c>
      <c r="E5" s="17" t="inlineStr">
        <is>
          <t>Ventes prévues</t>
        </is>
      </c>
      <c r="F5" s="17" t="inlineStr">
        <is>
          <t>Contrôle</t>
        </is>
      </c>
      <c r="G5" s="17" t="inlineStr">
        <is>
          <t>Sécurité</t>
        </is>
      </c>
      <c r="H5" s="17" t="inlineStr">
        <is>
          <t>Besoin</t>
        </is>
      </c>
      <c r="I5" s="17" t="inlineStr">
        <is>
          <t>Contrôle</t>
        </is>
      </c>
      <c r="J5" s="17" t="inlineStr">
        <is>
          <t>Division</t>
        </is>
      </c>
      <c r="K5" s="17" t="inlineStr">
        <is>
          <t>Contrôle</t>
        </is>
      </c>
      <c r="L5" s="17" t="inlineStr">
        <is>
          <t>Colis</t>
        </is>
      </c>
      <c r="M5" s="17" t="inlineStr">
        <is>
          <t>Contrôle</t>
        </is>
      </c>
      <c r="N5" s="17" t="inlineStr">
        <is>
          <t>Contrôle</t>
        </is>
      </c>
    </row>
    <row r="6">
      <c r="B6" s="18" t="inlineStr">
        <is>
          <t>Terreau universel 50 L</t>
        </is>
      </c>
      <c r="C6" s="30" t="n">
        <v>150</v>
      </c>
      <c r="D6" s="20" t="n">
        <v>12</v>
      </c>
      <c r="E6" s="33" t="n"/>
      <c r="F6" s="32">
        <f>IF(E6="","",IF(ABS(E6-REF!$B$2)&lt;=0.005,"✓","✗"))</f>
        <v/>
      </c>
      <c r="G6" s="20" t="n">
        <v>24</v>
      </c>
      <c r="H6" s="33" t="n"/>
      <c r="I6" s="32">
        <f>IF(H6="","",IF(ABS(H6-REF!$B$5)&lt;=0.005,"✓","✗"))</f>
        <v/>
      </c>
      <c r="J6" s="36" t="n"/>
      <c r="K6" s="32">
        <f>IF(J6="","",IF(ABS(J6-REF!$B$6)&lt;=0.005,"✓","✗"))</f>
        <v/>
      </c>
      <c r="L6" s="33" t="n"/>
      <c r="M6" s="32">
        <f>IF(L6="","",IF(ABS(L6-REF!$B$7)&lt;=0.005,"✓","✗"))</f>
        <v/>
      </c>
      <c r="N6" s="31" t="n"/>
      <c r="O6" s="32">
        <f>IF(N6="","",IF(ABS(N6-REF!$B$8)&lt;=0.005,"✓","✗"))</f>
        <v/>
      </c>
    </row>
    <row r="7">
      <c r="B7" s="22" t="inlineStr">
        <is>
          <t>Rosier en conteneur 4 L</t>
        </is>
      </c>
      <c r="C7" s="34" t="n">
        <v>96</v>
      </c>
      <c r="D7" s="24" t="n">
        <v>4</v>
      </c>
      <c r="E7" s="33" t="n"/>
      <c r="F7" s="32">
        <f>IF(E7="","",IF(ABS(E7-REF!$B$9)&lt;=0.005,"✓","✗"))</f>
        <v/>
      </c>
      <c r="G7" s="24" t="n">
        <v>12</v>
      </c>
      <c r="H7" s="33" t="n"/>
      <c r="I7" s="32">
        <f>IF(H7="","",IF(ABS(H7-REF!$B$12)&lt;=0.005,"✓","✗"))</f>
        <v/>
      </c>
      <c r="J7" s="36" t="n"/>
      <c r="K7" s="32">
        <f>IF(J7="","",IF(ABS(J7-REF!$B$13)&lt;=0.005,"✓","✗"))</f>
        <v/>
      </c>
      <c r="L7" s="33" t="n"/>
      <c r="M7" s="32">
        <f>IF(L7="","",IF(ABS(L7-REF!$B$14)&lt;=0.005,"✓","✗"))</f>
        <v/>
      </c>
      <c r="N7" s="31" t="n"/>
      <c r="O7" s="32">
        <f>IF(N7="","",IF(ABS(N7-REF!$B$15)&lt;=0.005,"✓","✗"))</f>
        <v/>
      </c>
    </row>
    <row r="8">
      <c r="B8" s="18" t="inlineStr">
        <is>
          <t>Graines de radis, sachet</t>
        </is>
      </c>
      <c r="C8" s="30" t="n">
        <v>26</v>
      </c>
      <c r="D8" s="20" t="n">
        <v>6</v>
      </c>
      <c r="E8" s="33" t="n"/>
      <c r="F8" s="32">
        <f>IF(E8="","",IF(ABS(E8-REF!$B$16)&lt;=0.005,"✓","✗"))</f>
        <v/>
      </c>
      <c r="G8" s="20" t="n">
        <v>12</v>
      </c>
      <c r="H8" s="33" t="n"/>
      <c r="I8" s="32">
        <f>IF(H8="","",IF(ABS(H8-REF!$B$19)&lt;=0.005,"✓","✗"))</f>
        <v/>
      </c>
      <c r="J8" s="36" t="n"/>
      <c r="K8" s="32">
        <f>IF(J8="","",IF(ABS(J8-REF!$B$20)&lt;=0.005,"✓","✗"))</f>
        <v/>
      </c>
      <c r="L8" s="33" t="n"/>
      <c r="M8" s="32">
        <f>IF(L8="","",IF(ABS(L8-REF!$B$21)&lt;=0.005,"✓","✗"))</f>
        <v/>
      </c>
      <c r="N8" s="31" t="n"/>
      <c r="O8" s="32">
        <f>IF(N8="","",IF(ABS(N8-REF!$B$22)&lt;=0.005,"✓","✗"))</f>
        <v/>
      </c>
    </row>
    <row r="9">
      <c r="B9" s="22" t="inlineStr">
        <is>
          <t>Arrosoir 10 L</t>
        </is>
      </c>
      <c r="C9" s="34" t="n">
        <v>22</v>
      </c>
      <c r="D9" s="24" t="n">
        <v>1</v>
      </c>
      <c r="E9" s="33" t="n"/>
      <c r="F9" s="32">
        <f>IF(E9="","",IF(ABS(E9-REF!$B$23)&lt;=0.005,"✓","✗"))</f>
        <v/>
      </c>
      <c r="G9" s="24" t="n">
        <v>5</v>
      </c>
      <c r="H9" s="33" t="n"/>
      <c r="I9" s="32">
        <f>IF(H9="","",IF(ABS(H9-REF!$B$26)&lt;=0.005,"✓","✗"))</f>
        <v/>
      </c>
      <c r="J9" s="36" t="n"/>
      <c r="K9" s="32">
        <f>IF(J9="","",IF(ABS(J9-REF!$B$27)&lt;=0.005,"✓","✗"))</f>
        <v/>
      </c>
      <c r="L9" s="33" t="n"/>
      <c r="M9" s="32">
        <f>IF(L9="","",IF(ABS(L9-REF!$B$28)&lt;=0.005,"✓","✗"))</f>
        <v/>
      </c>
      <c r="N9" s="31" t="n"/>
      <c r="O9" s="32">
        <f>IF(N9="","",IF(ABS(N9-REF!$B$29)&lt;=0.005,"✓","✗"))</f>
        <v/>
      </c>
    </row>
    <row r="10">
      <c r="B10" s="18" t="inlineStr">
        <is>
          <t>Engrais gazon, sac de 20 kg</t>
        </is>
      </c>
      <c r="C10" s="30" t="n">
        <v>0</v>
      </c>
      <c r="D10" s="20" t="n">
        <v>3</v>
      </c>
      <c r="E10" s="33" t="n"/>
      <c r="F10" s="32">
        <f>IF(E10="","",IF(ABS(E10-REF!$B$30)&lt;=0.005,"✓","✗"))</f>
        <v/>
      </c>
      <c r="G10" s="20" t="n">
        <v>6</v>
      </c>
      <c r="H10" s="33" t="n"/>
      <c r="I10" s="32">
        <f>IF(H10="","",IF(ABS(H10-REF!$B$33)&lt;=0.005,"✓","✗"))</f>
        <v/>
      </c>
      <c r="J10" s="36" t="n"/>
      <c r="K10" s="32">
        <f>IF(J10="","",IF(ABS(J10-REF!$B$34)&lt;=0.005,"✓","✗"))</f>
        <v/>
      </c>
      <c r="L10" s="33" t="n"/>
      <c r="M10" s="32">
        <f>IF(L10="","",IF(ABS(L10-REF!$B$35)&lt;=0.005,"✓","✗"))</f>
        <v/>
      </c>
      <c r="N10" s="31" t="n"/>
      <c r="O10" s="32">
        <f>IF(N10="","",IF(ABS(N10-REF!$B$36)&lt;=0.005,"✓","✗"))</f>
        <v/>
      </c>
    </row>
    <row r="11"/>
    <row r="12" ht="29.8" customHeight="1">
      <c r="B12" s="26" t="inlineStr">
        <is>
          <t>Deux lignes ne demandent aucune commande, et pour deux raisons différentes. La colonne « Colis » attend 0 dans les deux cas — la feuille 5 vous demandera laquelle est laquelle.</t>
        </is>
      </c>
    </row>
    <row r="13"/>
    <row r="14" ht="29.8" customHeight="1">
      <c r="B14" s="35" t="inlineStr">
        <is>
          <t>Le stock final se calcule sur la commande RETENUE, pas sur la commande calculée. Sur la ligne où le carton dépasse le besoin, le manager a sauté le passage.</t>
        </is>
      </c>
    </row>
  </sheetData>
  <mergeCells count="4">
    <mergeCell ref="B12:O12"/>
    <mergeCell ref="B3:N3"/>
    <mergeCell ref="B2:N2"/>
    <mergeCell ref="B14:O14"/>
  </mergeCells>
  <conditionalFormatting sqref="F6:F10">
    <cfRule type="expression" priority="1" dxfId="0">
      <formula>F6="✓"</formula>
    </cfRule>
    <cfRule type="expression" priority="2" dxfId="1">
      <formula>F6="✗"</formula>
    </cfRule>
  </conditionalFormatting>
  <conditionalFormatting sqref="I6:I10">
    <cfRule type="expression" priority="3" dxfId="0">
      <formula>I6="✓"</formula>
    </cfRule>
    <cfRule type="expression" priority="4" dxfId="1">
      <formula>I6="✗"</formula>
    </cfRule>
  </conditionalFormatting>
  <conditionalFormatting sqref="K6:K10">
    <cfRule type="expression" priority="5" dxfId="0">
      <formula>K6="✓"</formula>
    </cfRule>
    <cfRule type="expression" priority="6" dxfId="1">
      <formula>K6="✗"</formula>
    </cfRule>
  </conditionalFormatting>
  <conditionalFormatting sqref="M6:M10">
    <cfRule type="expression" priority="7" dxfId="0">
      <formula>M6="✓"</formula>
    </cfRule>
    <cfRule type="expression" priority="8" dxfId="1">
      <formula>M6="✗"</formula>
    </cfRule>
  </conditionalFormatting>
  <conditionalFormatting sqref="O6:O10">
    <cfRule type="expression" priority="9" dxfId="0">
      <formula>O6="✓"</formula>
    </cfRule>
    <cfRule type="expression" priority="10" dxfId="1">
      <formula>O6="✗"</formula>
    </cfRule>
  </conditionalFormatting>
  <pageMargins left="0.75" right="0.75" top="1" bottom="1" header="0.5" footer="0.5"/>
  <pageSetup orientation="landscape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40" customWidth="1" min="3" max="3"/>
    <col width="12" customWidth="1" min="4" max="4"/>
    <col width="12" customWidth="1" min="5" max="5"/>
    <col width="9" customWidth="1" min="6" max="6"/>
    <col width="15" customWidth="1" min="7" max="7"/>
    <col width="9" customWidth="1" min="8" max="8"/>
    <col width="14" customWidth="1" min="9" max="9"/>
    <col width="9" customWidth="1" min="10" max="10"/>
    <col width="3" customWidth="1" min="11" max="11"/>
  </cols>
  <sheetData>
    <row r="1"/>
    <row r="2" ht="28" customHeight="1">
      <c r="B2" s="28" t="inlineStr">
        <is>
          <t>RECEVOIR — la livraison et ses trois anomalies</t>
        </is>
      </c>
    </row>
    <row r="3" ht="20" customHeight="1">
      <c r="B3" s="29" t="inlineStr">
        <is>
          <t>Pour chaque ligne : ce qui entre réellement, et ce que devient le stock final. La décision, elle, se choisit en feuille 5.</t>
        </is>
      </c>
    </row>
    <row r="4"/>
    <row r="5" ht="30" customHeight="1">
      <c r="B5" s="17" t="inlineStr">
        <is>
          <t>Référence</t>
        </is>
      </c>
      <c r="C5" s="17" t="inlineStr">
        <is>
          <t>Ce que vous constatez</t>
        </is>
      </c>
      <c r="D5" s="17" t="inlineStr">
        <is>
          <t>Commandé</t>
        </is>
      </c>
      <c r="E5" s="17" t="inlineStr">
        <is>
          <t>Colis reçus</t>
        </is>
      </c>
      <c r="F5" s="17" t="inlineStr">
        <is>
          <t>Contrôle</t>
        </is>
      </c>
      <c r="G5" s="17" t="inlineStr">
        <is>
          <t>Unités entrées</t>
        </is>
      </c>
      <c r="H5" s="17" t="inlineStr">
        <is>
          <t>Contrôle</t>
        </is>
      </c>
      <c r="I5" s="17" t="inlineStr">
        <is>
          <t>Stock final</t>
        </is>
      </c>
      <c r="J5" s="17" t="inlineStr">
        <is>
          <t>Contrôle</t>
        </is>
      </c>
    </row>
    <row r="6" ht="34" customHeight="1">
      <c r="B6" s="18" t="inlineStr">
        <is>
          <t>Terreau universel 50 L</t>
        </is>
      </c>
      <c r="C6" s="37" t="inlineStr">
        <is>
          <t>une palette a pris la pluie sur le quai du transporteur</t>
        </is>
      </c>
      <c r="D6" s="30" t="n">
        <v>3</v>
      </c>
      <c r="E6" s="33" t="n"/>
      <c r="F6" s="32">
        <f>IF(E6="","",IF(ABS(E6-REF!$B$37)&lt;=0.005,"✓","✗"))</f>
        <v/>
      </c>
      <c r="G6" s="33" t="n"/>
      <c r="H6" s="32">
        <f>IF(G6="","",IF(ABS(G6-REF!$B$38)&lt;=0.005,"✓","✗"))</f>
        <v/>
      </c>
      <c r="I6" s="31" t="n"/>
      <c r="J6" s="32">
        <f>IF(I6="","",IF(ABS(I6-REF!$B$39)&lt;=0.005,"✓","✗"))</f>
        <v/>
      </c>
    </row>
    <row r="7" ht="34" customHeight="1">
      <c r="B7" s="22" t="inlineStr">
        <is>
          <t>Engrais gazon, sac de 20 kg</t>
        </is>
      </c>
      <c r="C7" s="38" t="inlineStr">
        <is>
          <t>trente lots comptés pour trente-deux annoncés</t>
        </is>
      </c>
      <c r="D7" s="34" t="n">
        <v>32</v>
      </c>
      <c r="E7" s="33" t="n"/>
      <c r="F7" s="32">
        <f>IF(E7="","",IF(ABS(E7-REF!$B$40)&lt;=0.005,"✓","✗"))</f>
        <v/>
      </c>
      <c r="G7" s="33" t="n"/>
      <c r="H7" s="32">
        <f>IF(G7="","",IF(ABS(G7-REF!$B$41)&lt;=0.005,"✓","✗"))</f>
        <v/>
      </c>
      <c r="I7" s="31" t="n"/>
      <c r="J7" s="32">
        <f>IF(I7="","",IF(ABS(I7-REF!$B$42)&lt;=0.005,"✓","✗"))</f>
        <v/>
      </c>
    </row>
    <row r="8" ht="34" customHeight="1">
      <c r="B8" s="18" t="inlineStr">
        <is>
          <t>Graines de radis, sachet</t>
        </is>
      </c>
      <c r="C8" s="37" t="inlineStr">
        <is>
          <t>la variété livrée n’est pas celle qui a été commandée</t>
        </is>
      </c>
      <c r="D8" s="30" t="n">
        <v>5</v>
      </c>
      <c r="E8" s="33" t="n"/>
      <c r="F8" s="32">
        <f>IF(E8="","",IF(ABS(E8-REF!$B$43)&lt;=0.005,"✓","✗"))</f>
        <v/>
      </c>
      <c r="G8" s="33" t="n"/>
      <c r="H8" s="32">
        <f>IF(G8="","",IF(ABS(G8-REF!$B$44)&lt;=0.005,"✓","✗"))</f>
        <v/>
      </c>
      <c r="I8" s="31" t="n"/>
      <c r="J8" s="32">
        <f>IF(I8="","",IF(ABS(I8-REF!$B$45)&lt;=0.005,"✓","✗"))</f>
        <v/>
      </c>
    </row>
    <row r="9"/>
    <row r="10" ht="29.8" customHeight="1">
      <c r="B10" s="26" t="inlineStr">
        <is>
          <t>Une seule de ces trois lignes part en rupture. C’est celle-là qu’on remonte au manager le jour même, avec le nombre de jours de ventes perdues.</t>
        </is>
      </c>
    </row>
    <row r="11"/>
    <row r="12" ht="29.8" customHeight="1">
      <c r="B12" s="35" t="inlineStr">
        <is>
          <t>Le sac d’engrais pèse 20 kg : au-dessus de la valeur acceptable de 15 kg. Sur ce quai-là, on sort le diable ou on s’y met à deux — même quand le lot n’est que de deux sacs.</t>
        </is>
      </c>
    </row>
  </sheetData>
  <mergeCells count="4">
    <mergeCell ref="B10:J10"/>
    <mergeCell ref="B12:J12"/>
    <mergeCell ref="B3:J3"/>
    <mergeCell ref="B2:J2"/>
  </mergeCells>
  <conditionalFormatting sqref="F6:F8">
    <cfRule type="expression" priority="1" dxfId="0">
      <formula>F6="✓"</formula>
    </cfRule>
    <cfRule type="expression" priority="2" dxfId="1">
      <formula>F6="✗"</formula>
    </cfRule>
  </conditionalFormatting>
  <conditionalFormatting sqref="H6:H8">
    <cfRule type="expression" priority="3" dxfId="0">
      <formula>H6="✓"</formula>
    </cfRule>
    <cfRule type="expression" priority="4" dxfId="1">
      <formula>H6="✗"</formula>
    </cfRule>
  </conditionalFormatting>
  <conditionalFormatting sqref="J6:J8">
    <cfRule type="expression" priority="5" dxfId="0">
      <formula>J6="✓"</formula>
    </cfRule>
    <cfRule type="expression" priority="6" dxfId="1">
      <formula>J6="✗"</formula>
    </cfRule>
  </conditionalFormatting>
  <pageMargins left="0.75" right="0.75" top="1" bottom="1" header="0.5" footer="0.5"/>
  <pageSetup orientation="landscape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62" customWidth="1" min="3" max="3"/>
    <col width="34" customWidth="1" min="4" max="4"/>
    <col width="10" customWidth="1" min="5" max="5"/>
    <col width="3" customWidth="1" min="6" max="6"/>
  </cols>
  <sheetData>
    <row r="1"/>
    <row r="2" ht="28" customHeight="1">
      <c r="B2" s="28" t="inlineStr">
        <is>
          <t>LIRE SES RÉSULTATS</t>
        </is>
      </c>
    </row>
    <row r="3" ht="20" customHeight="1">
      <c r="B3" s="29" t="inlineStr">
        <is>
          <t>Quatre questions. Les réponses sont dans les listes déroulantes.</t>
        </is>
      </c>
    </row>
    <row r="4"/>
    <row r="5" ht="30" customHeight="1">
      <c r="B5" s="17" t="inlineStr">
        <is>
          <t>N°</t>
        </is>
      </c>
      <c r="C5" s="17" t="inlineStr">
        <is>
          <t>La question</t>
        </is>
      </c>
      <c r="D5" s="17" t="inlineStr">
        <is>
          <t>Votre réponse
(liste déroulante)</t>
        </is>
      </c>
      <c r="E5" s="17" t="inlineStr">
        <is>
          <t>Contrôle</t>
        </is>
      </c>
    </row>
    <row r="6" ht="34" customHeight="1">
      <c r="B6" s="32" t="inlineStr">
        <is>
          <t>1</t>
        </is>
      </c>
      <c r="C6" s="39" t="inlineStr">
        <is>
          <t>Sur quelle référence le rayon détient-il DÉJÀ plus que son stock maximum ?</t>
        </is>
      </c>
      <c r="D6" s="40" t="n"/>
      <c r="E6" s="32">
        <f>IF(D6="","",IF(UPPER(TRIM(D6))=REF!$B$46,"✓","✗"))</f>
        <v/>
      </c>
    </row>
    <row r="7" ht="34" customHeight="1">
      <c r="B7" s="41" t="inlineStr">
        <is>
          <t>2</t>
        </is>
      </c>
      <c r="C7" s="42" t="inlineStr">
        <is>
          <t>La période à couvrir vaut dix-neuf jours. De quoi est-elle faite ?</t>
        </is>
      </c>
      <c r="D7" s="40" t="n"/>
      <c r="E7" s="32">
        <f>IF(D7="","",IF(UPPER(TRIM(D7))=REF!$B$47,"✓","✗"))</f>
        <v/>
      </c>
    </row>
    <row r="8" ht="34" customHeight="1">
      <c r="B8" s="32" t="inlineStr">
        <is>
          <t>3</t>
        </is>
      </c>
      <c r="C8" s="39" t="inlineStr">
        <is>
          <t>Sur quelle référence le carton apporte-t-il plus que le besoin, au point de sauter le passage ?</t>
        </is>
      </c>
      <c r="D8" s="40" t="n"/>
      <c r="E8" s="32">
        <f>IF(D8="","",IF(UPPER(TRIM(D8))=REF!$B$48,"✓","✗"))</f>
        <v/>
      </c>
    </row>
    <row r="9" ht="34" customHeight="1">
      <c r="B9" s="41" t="inlineStr">
        <is>
          <t>4</t>
        </is>
      </c>
      <c r="C9" s="42" t="inlineStr">
        <is>
          <t>Après la livraison, quelle référence remontez-vous à votre manager aujourd’hui ?</t>
        </is>
      </c>
      <c r="D9" s="40" t="n"/>
      <c r="E9" s="32">
        <f>IF(D9="","",IF(UPPER(TRIM(D9))=REF!$B$49,"✓","✗"))</f>
        <v/>
      </c>
    </row>
    <row r="10"/>
    <row r="11" ht="29.8" customHeight="1">
      <c r="B11" s="35" t="inlineStr">
        <is>
          <t>La compétence visée : valider une proposition de commande au regard de l’état du stock, des ventes, des anomalies et des objectifs. La question 4 est celle qui la valide.</t>
        </is>
      </c>
    </row>
  </sheetData>
  <mergeCells count="3">
    <mergeCell ref="B11:E11"/>
    <mergeCell ref="B3:E3"/>
    <mergeCell ref="B2:E2"/>
  </mergeCells>
  <conditionalFormatting sqref="E6:E9">
    <cfRule type="expression" priority="1" dxfId="0">
      <formula>E6="✓"</formula>
    </cfRule>
    <cfRule type="expression" priority="2" dxfId="1">
      <formula>E6="✗"</formula>
    </cfRule>
  </conditionalFormatting>
  <dataValidations count="4">
    <dataValidation sqref="D6" showDropDown="0" showInputMessage="0" showErrorMessage="0" allowBlank="1" type="list">
      <formula1>"TERREAU UNIVERSEL 50 L,ROSIER EN CONTENEUR 4 L,GRAINES DE RADIS"</formula1>
    </dataValidation>
    <dataValidation sqref="D7" showDropDown="0" showInputMessage="0" showErrorMessage="0" allowBlank="1" type="list">
      <formula1>"LA FREQUENCE SEULE,LE DELAI PLUS LA FREQUENCE,LE DELAI SEUL"</formula1>
    </dataValidation>
    <dataValidation sqref="D8" showDropDown="0" showInputMessage="0" showErrorMessage="0" allowBlank="1" type="list">
      <formula1>"ENGRAIS GAZON,ARROSOIR 10 L,TERREAU UNIVERSEL 50 L"</formula1>
    </dataValidation>
    <dataValidation sqref="D9" showDropDown="0" showInputMessage="0" showErrorMessage="0" allowBlank="1" type="list">
      <formula1>"TERREAU UNIVERSEL,GRAINES DE RADIS,ENGRAIS GAZON"</formula1>
    </dataValidation>
  </dataValidations>
  <pageMargins left="0.75" right="0.75" top="1" bottom="1" header="0.5" footer="0.5"/>
  <pageSetup orientation="landscape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4" customWidth="1" min="3" max="3"/>
    <col width="8" customWidth="1" min="4" max="4"/>
    <col width="12" customWidth="1" min="5" max="5"/>
    <col width="4" customWidth="1" min="6" max="6"/>
    <col width="26" customWidth="1" min="7" max="7"/>
    <col width="19.4" customWidth="1" min="8" max="8"/>
    <col width="54" customWidth="1" min="9" max="9"/>
    <col width="3" customWidth="1" min="10" max="10"/>
  </cols>
  <sheetData>
    <row r="1"/>
    <row r="2" ht="28" customHeight="1">
      <c r="B2" s="28" t="inlineStr">
        <is>
          <t>MON SCORE</t>
        </is>
      </c>
      <c r="G2" s="28" t="inlineStr">
        <is>
          <t>CORRIGÉ COMMENTÉ</t>
        </is>
      </c>
    </row>
    <row r="3" ht="29.8" customHeight="1">
      <c r="B3" s="29" t="inlineStr">
        <is>
          <t>Se met à jour tout seul, au fur et à mesure de vos saisies.</t>
        </is>
      </c>
      <c r="G3" s="29" t="inlineStr">
        <is>
          <t>À lire après avoir tout tenté. Les valeurs sont déjà contrôlées : ici, on explique.</t>
        </is>
      </c>
    </row>
    <row r="4"/>
    <row r="5" ht="30" customHeight="1">
      <c r="B5" s="17" t="inlineStr">
        <is>
          <t>Feuille</t>
        </is>
      </c>
      <c r="C5" s="17" t="inlineStr">
        <is>
          <t>Réponses justes</t>
        </is>
      </c>
      <c r="D5" s="17" t="inlineStr">
        <is>
          <t>Sur</t>
        </is>
      </c>
      <c r="E5" s="17" t="inlineStr">
        <is>
          <t>Réussite</t>
        </is>
      </c>
      <c r="G5" s="17" t="inlineStr">
        <is>
          <t>Le point</t>
        </is>
      </c>
      <c r="H5" s="17" t="inlineStr">
        <is>
          <t>Le chiffre</t>
        </is>
      </c>
      <c r="I5" s="17" t="inlineStr">
        <is>
          <t>Ce qu’il faut comprendre</t>
        </is>
      </c>
    </row>
    <row r="6" ht="42.7" customHeight="1">
      <c r="B6" s="18" t="inlineStr">
        <is>
          <t>2. Reconstituer</t>
        </is>
      </c>
      <c r="C6" s="21">
        <f>IF('2. Reconstituer'!G6="✓",1,0)+IF('2. Reconstituer'!I6="✓",1,0)+IF('2. Reconstituer'!G7="✓",1,0)+IF('2. Reconstituer'!I7="✓",1,0)+IF('2. Reconstituer'!G8="✓",1,0)+IF('2. Reconstituer'!I8="✓",1,0)+IF('2. Reconstituer'!G9="✓",1,0)+IF('2. Reconstituer'!I9="✓",1,0)+IF('2. Reconstituer'!G10="✓",1,0)+IF('2. Reconstituer'!I10="✓",1,0)</f>
        <v/>
      </c>
      <c r="D6" s="21" t="n">
        <v>10</v>
      </c>
      <c r="E6" s="43">
        <f>IF(D6=0,"",C6/D6)</f>
        <v/>
      </c>
      <c r="G6" s="18" t="inlineStr">
        <is>
          <t>La période à couvrir</t>
        </is>
      </c>
      <c r="H6" s="44" t="inlineStr">
        <is>
          <t>19 jours</t>
        </is>
      </c>
      <c r="I6" s="45" t="inlineStr">
        <is>
          <t>5 jours de délai + 14 jours de fréquence. Prendre la seule fréquence, c’est oublier que le rayon vend pendant que le camion roule — ici cinq jours entiers.</t>
        </is>
      </c>
    </row>
    <row r="7" ht="55.6" customHeight="1">
      <c r="B7" s="22" t="inlineStr">
        <is>
          <t>3. Commander</t>
        </is>
      </c>
      <c r="C7" s="25">
        <f>IF('3. Commander'!F6="✓",1,0)+IF('3. Commander'!I6="✓",1,0)+IF('3. Commander'!K6="✓",1,0)+IF('3. Commander'!M6="✓",1,0)+IF('3. Commander'!O6="✓",1,0)+IF('3. Commander'!F7="✓",1,0)+IF('3. Commander'!I7="✓",1,0)+IF('3. Commander'!K7="✓",1,0)+IF('3. Commander'!M7="✓",1,0)+IF('3. Commander'!O7="✓",1,0)+IF('3. Commander'!F8="✓",1,0)+IF('3. Commander'!I8="✓",1,0)+IF('3. Commander'!K8="✓",1,0)+IF('3. Commander'!M8="✓",1,0)+IF('3. Commander'!O8="✓",1,0)+IF('3. Commander'!F9="✓",1,0)+IF('3. Commander'!I9="✓",1,0)+IF('3. Commander'!K9="✓",1,0)+IF('3. Commander'!M9="✓",1,0)+IF('3. Commander'!O9="✓",1,0)+IF('3. Commander'!F10="✓",1,0)+IF('3. Commander'!I10="✓",1,0)+IF('3. Commander'!K10="✓",1,0)+IF('3. Commander'!M10="✓",1,0)+IF('3. Commander'!O10="✓",1,0)</f>
        <v/>
      </c>
      <c r="D7" s="25" t="n">
        <v>25</v>
      </c>
      <c r="E7" s="46">
        <f>IF(D7=0,"",C7/D7)</f>
        <v/>
      </c>
      <c r="G7" s="22" t="inlineStr">
        <is>
          <t>Le terreau</t>
        </is>
      </c>
      <c r="H7" s="47" t="inlineStr">
        <is>
          <t>2,55 → 3 palettes</t>
        </is>
      </c>
      <c r="I7" s="48" t="inlineStr">
        <is>
          <t>102 sacs manquent, la palette en porte 40. On monte au supérieur : 120 sacs entrent, soit 18 de plus que le besoin. Sur une référence encombrante, cet écart se paie en mètres carrés de réserve.</t>
        </is>
      </c>
    </row>
    <row r="8" ht="68.5" customHeight="1">
      <c r="B8" s="18" t="inlineStr">
        <is>
          <t>4. Recevoir</t>
        </is>
      </c>
      <c r="C8" s="21">
        <f>IF('4. Recevoir'!F6="✓",1,0)+IF('4. Recevoir'!H6="✓",1,0)+IF('4. Recevoir'!J6="✓",1,0)+IF('4. Recevoir'!F7="✓",1,0)+IF('4. Recevoir'!H7="✓",1,0)+IF('4. Recevoir'!J7="✓",1,0)+IF('4. Recevoir'!F8="✓",1,0)+IF('4. Recevoir'!H8="✓",1,0)+IF('4. Recevoir'!J8="✓",1,0)</f>
        <v/>
      </c>
      <c r="D8" s="21" t="n">
        <v>9</v>
      </c>
      <c r="E8" s="43">
        <f>IF(D8=0,"",C8/D8)</f>
        <v/>
      </c>
      <c r="G8" s="18" t="inlineStr">
        <is>
          <t>L’en-cours du terreau</t>
        </is>
      </c>
      <c r="H8" s="44" t="inlineStr">
        <is>
          <t>120 sacs</t>
        </is>
      </c>
      <c r="I8" s="45" t="inlineStr">
        <is>
          <t>Le rayon n’en montre que 30, mais 120 sont déjà partis de la centrale : la position vaut 150. Sur le seul rayon, la commande passerait à 6 palettes au lieu de 3 — 3 palettes commandées deux fois, et il faudrait les stocker.</t>
        </is>
      </c>
    </row>
    <row r="9" ht="55.6" customHeight="1">
      <c r="B9" s="22" t="inlineStr">
        <is>
          <t>5. Lire ses résultats</t>
        </is>
      </c>
      <c r="C9" s="25">
        <f>IF('5. Lire ses résultats'!E6="✓",1,0)+IF('5. Lire ses résultats'!E7="✓",1,0)+IF('5. Lire ses résultats'!E8="✓",1,0)+IF('5. Lire ses résultats'!E9="✓",1,0)</f>
        <v/>
      </c>
      <c r="D9" s="25" t="n">
        <v>4</v>
      </c>
      <c r="E9" s="46">
        <f>IF(D9=0,"",C9/D9)</f>
        <v/>
      </c>
      <c r="G9" s="22" t="inlineStr">
        <is>
          <t>Le rosier</t>
        </is>
      </c>
      <c r="H9" s="47" t="inlineStr">
        <is>
          <t>− 8</t>
        </is>
      </c>
      <c r="I9" s="48" t="inlineStr">
        <is>
          <t>96 en stock pour un maximum de 88. Le besoin est négatif : on ne commande rien. Ce n’est pas une faute de calcul, c’est une saison qui se termine — et cela se signale.</t>
        </is>
      </c>
    </row>
    <row r="10" ht="42.7" customHeight="1">
      <c r="B10" s="49" t="inlineStr">
        <is>
          <t>TOTAL</t>
        </is>
      </c>
      <c r="C10" s="50">
        <f>SUM(C6:C9)</f>
        <v/>
      </c>
      <c r="D10" s="50" t="n">
        <v>48</v>
      </c>
      <c r="E10" s="51">
        <f>C10/D10</f>
        <v/>
      </c>
      <c r="G10" s="18" t="inlineStr">
        <is>
          <t>Les graines</t>
        </is>
      </c>
      <c r="H10" s="44" t="inlineStr">
        <is>
          <t>5,00</t>
        </is>
      </c>
      <c r="I10" s="45" t="inlineStr">
        <is>
          <t>100 sachets manquent, la boîte en porte 20 : la division tombe juste. C’est le seul cas où le PCB ne coûte rien.</t>
        </is>
      </c>
    </row>
    <row r="11" ht="55.6" customHeight="1">
      <c r="G11" s="22" t="inlineStr">
        <is>
          <t>L’arrosoir</t>
        </is>
      </c>
      <c r="H11" s="47" t="inlineStr">
        <is>
          <t>1 → 0</t>
        </is>
      </c>
      <c r="I11" s="48" t="inlineStr">
        <is>
          <t>2 unités manquent, le carton en apporte 4. Le manager saute le passage : le rayon finira à 3, sous la sécurité de 5 mais sans rupture. C’est un arbitrage, et il s’écrit.</t>
        </is>
      </c>
    </row>
    <row r="12" ht="42.7" customHeight="1">
      <c r="B12" s="52">
        <f>IF(E10=1,"Sans faute. Vous savez transposer la méthode à un commerce et à un rythme que vous n’avez jamais vus.",IF(E10&gt;=0.8,"Très bien. Reprenez les lignes marquées ✗ : elles viennent presque toujours de la même étape.",IF(E10&gt;=0.5,"À consolider. Revérifiez d’abord la période à couvrir, puis refaites la feuille 3 ligne par ligne.","Reprenez le mémo section par section, puis refaites la feuille 2 avant tout le reste.")))</f>
        <v/>
      </c>
      <c r="C12" s="10" t="n"/>
      <c r="D12" s="10" t="n"/>
      <c r="E12" s="11" t="n"/>
      <c r="G12" s="18" t="inlineStr">
        <is>
          <t>L’engrais</t>
        </is>
      </c>
      <c r="H12" s="44" t="inlineStr">
        <is>
          <t>− 5 → 0</t>
        </is>
      </c>
      <c r="I12" s="45" t="inlineStr">
        <is>
          <t>3 au relevé et 8 sacs crevés que personne n’a saisis : le compte ne peut pas tomber. On retient 0 pour continuer, et on recompte avant de valider.</t>
        </is>
      </c>
    </row>
    <row r="13" ht="55.6" customHeight="1">
      <c r="B13" s="14" t="n"/>
      <c r="C13" s="15" t="n"/>
      <c r="D13" s="15" t="n"/>
      <c r="E13" s="16" t="n"/>
      <c r="G13" s="22" t="inlineStr">
        <is>
          <t>La livraison</t>
        </is>
      </c>
      <c r="H13" s="47" t="inlineStr">
        <is>
          <t>− 88</t>
        </is>
      </c>
      <c r="I13" s="48" t="inlineStr">
        <is>
          <t>La variété de radis livrée n’est pas la bonne : la ligne se refuse en totalité. Le rayon part à − 88, soit 15 jours sans rien à vendre. C’est celle-là qu’on remonte aujourd’hui.</t>
        </is>
      </c>
    </row>
    <row r="14" ht="55.6" customHeight="1">
      <c r="G14" s="18" t="inlineStr">
        <is>
          <t>Le sac de 20 kg</t>
        </is>
      </c>
      <c r="H14" s="44" t="inlineStr">
        <is>
          <t>15 kg</t>
        </is>
      </c>
      <c r="I14" s="45" t="inlineStr">
        <is>
          <t>La valeur acceptable de port manuel. Un sac d’engrais la dépasse : on le déplace au diable, ou à deux. La question ne dépend pas du nombre de sacs à descendre, mais du poids de chacun.</t>
        </is>
      </c>
    </row>
    <row r="15" ht="30" customHeight="1">
      <c r="G15" s="35" t="inlineStr">
        <is>
          <t>La question à se poser en poste : ce que je commande couvre-t-il le temps de le recevoir ET le temps de tenir jusqu’à la livraison suivante ?</t>
        </is>
      </c>
    </row>
  </sheetData>
  <mergeCells count="6">
    <mergeCell ref="G2:I2"/>
    <mergeCell ref="B12:E13"/>
    <mergeCell ref="G3:I3"/>
    <mergeCell ref="B3:E3"/>
    <mergeCell ref="B2:E2"/>
    <mergeCell ref="G15:I15"/>
  </mergeCells>
  <pageMargins left="0.75" right="0.75" top="1" bottom="1" header="0.5" footer="0.5"/>
  <pageSetup orientation="landscape" fitToHeight="0" fitToWidth="1"/>
  <rowBreaks count="1" manualBreakCount="1">
    <brk id="16" min="0" max="16383" man="1"/>
  </rowBreak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26.4" customWidth="1" min="2" max="2"/>
  </cols>
  <sheetData>
    <row r="1">
      <c r="A1" s="53" t="inlineStr">
        <is>
          <t>clé</t>
        </is>
      </c>
      <c r="B1" s="53" t="inlineStr">
        <is>
          <t>valeur</t>
        </is>
      </c>
    </row>
    <row r="2">
      <c r="A2" s="53" t="inlineStr">
        <is>
          <t>pv_0</t>
        </is>
      </c>
      <c r="B2" s="53" t="n">
        <v>228</v>
      </c>
    </row>
    <row r="3">
      <c r="A3" s="53" t="inlineStr">
        <is>
          <t>rb_0</t>
        </is>
      </c>
      <c r="B3" s="53" t="n">
        <v>150</v>
      </c>
    </row>
    <row r="4">
      <c r="A4" s="53" t="inlineStr">
        <is>
          <t>rt_0</t>
        </is>
      </c>
      <c r="B4" s="53" t="n">
        <v>150</v>
      </c>
    </row>
    <row r="5">
      <c r="A5" s="53" t="inlineStr">
        <is>
          <t>be_0</t>
        </is>
      </c>
      <c r="B5" s="53" t="n">
        <v>102</v>
      </c>
    </row>
    <row r="6">
      <c r="A6" s="53" t="inlineStr">
        <is>
          <t>dv_0</t>
        </is>
      </c>
      <c r="B6" s="53" t="n">
        <v>2.55</v>
      </c>
    </row>
    <row r="7">
      <c r="A7" s="53" t="inlineStr">
        <is>
          <t>co_0</t>
        </is>
      </c>
      <c r="B7" s="53" t="n">
        <v>3</v>
      </c>
    </row>
    <row r="8">
      <c r="A8" s="53" t="inlineStr">
        <is>
          <t>fi_0</t>
        </is>
      </c>
      <c r="B8" s="53" t="n">
        <v>42</v>
      </c>
    </row>
    <row r="9">
      <c r="A9" s="53" t="inlineStr">
        <is>
          <t>pv_1</t>
        </is>
      </c>
      <c r="B9" s="53" t="n">
        <v>76</v>
      </c>
    </row>
    <row r="10">
      <c r="A10" s="53" t="inlineStr">
        <is>
          <t>rb_1</t>
        </is>
      </c>
      <c r="B10" s="53" t="n">
        <v>96</v>
      </c>
    </row>
    <row r="11">
      <c r="A11" s="53" t="inlineStr">
        <is>
          <t>rt_1</t>
        </is>
      </c>
      <c r="B11" s="53" t="n">
        <v>96</v>
      </c>
    </row>
    <row r="12">
      <c r="A12" s="53" t="inlineStr">
        <is>
          <t>be_1</t>
        </is>
      </c>
      <c r="B12" s="53" t="n">
        <v>0</v>
      </c>
    </row>
    <row r="13">
      <c r="A13" s="53" t="inlineStr">
        <is>
          <t>dv_1</t>
        </is>
      </c>
      <c r="B13" s="53" t="n">
        <v>0</v>
      </c>
    </row>
    <row r="14">
      <c r="A14" s="53" t="inlineStr">
        <is>
          <t>co_1</t>
        </is>
      </c>
      <c r="B14" s="53" t="n">
        <v>0</v>
      </c>
    </row>
    <row r="15">
      <c r="A15" s="53" t="inlineStr">
        <is>
          <t>fi_1</t>
        </is>
      </c>
      <c r="B15" s="53" t="n">
        <v>20</v>
      </c>
    </row>
    <row r="16">
      <c r="A16" s="53" t="inlineStr">
        <is>
          <t>pv_2</t>
        </is>
      </c>
      <c r="B16" s="53" t="n">
        <v>114</v>
      </c>
    </row>
    <row r="17">
      <c r="A17" s="53" t="inlineStr">
        <is>
          <t>rb_2</t>
        </is>
      </c>
      <c r="B17" s="53" t="n">
        <v>26</v>
      </c>
    </row>
    <row r="18">
      <c r="A18" s="53" t="inlineStr">
        <is>
          <t>rt_2</t>
        </is>
      </c>
      <c r="B18" s="53" t="n">
        <v>26</v>
      </c>
    </row>
    <row r="19">
      <c r="A19" s="53" t="inlineStr">
        <is>
          <t>be_2</t>
        </is>
      </c>
      <c r="B19" s="53" t="n">
        <v>100</v>
      </c>
    </row>
    <row r="20">
      <c r="A20" s="53" t="inlineStr">
        <is>
          <t>dv_2</t>
        </is>
      </c>
      <c r="B20" s="53" t="n">
        <v>5</v>
      </c>
    </row>
    <row r="21">
      <c r="A21" s="53" t="inlineStr">
        <is>
          <t>co_2</t>
        </is>
      </c>
      <c r="B21" s="53" t="n">
        <v>5</v>
      </c>
    </row>
    <row r="22">
      <c r="A22" s="53" t="inlineStr">
        <is>
          <t>fi_2</t>
        </is>
      </c>
      <c r="B22" s="53" t="n">
        <v>12</v>
      </c>
    </row>
    <row r="23">
      <c r="A23" s="53" t="inlineStr">
        <is>
          <t>pv_3</t>
        </is>
      </c>
      <c r="B23" s="53" t="n">
        <v>19</v>
      </c>
    </row>
    <row r="24">
      <c r="A24" s="53" t="inlineStr">
        <is>
          <t>rb_3</t>
        </is>
      </c>
      <c r="B24" s="53" t="n">
        <v>22</v>
      </c>
    </row>
    <row r="25">
      <c r="A25" s="53" t="inlineStr">
        <is>
          <t>rt_3</t>
        </is>
      </c>
      <c r="B25" s="53" t="n">
        <v>22</v>
      </c>
    </row>
    <row r="26">
      <c r="A26" s="53" t="inlineStr">
        <is>
          <t>be_3</t>
        </is>
      </c>
      <c r="B26" s="53" t="n">
        <v>2</v>
      </c>
    </row>
    <row r="27">
      <c r="A27" s="53" t="inlineStr">
        <is>
          <t>dv_3</t>
        </is>
      </c>
      <c r="B27" s="53" t="n">
        <v>0.5</v>
      </c>
    </row>
    <row r="28">
      <c r="A28" s="53" t="inlineStr">
        <is>
          <t>co_3</t>
        </is>
      </c>
      <c r="B28" s="53" t="n">
        <v>1</v>
      </c>
    </row>
    <row r="29">
      <c r="A29" s="53" t="inlineStr">
        <is>
          <t>fi_3</t>
        </is>
      </c>
      <c r="B29" s="53" t="n">
        <v>3</v>
      </c>
    </row>
    <row r="30">
      <c r="A30" s="53" t="inlineStr">
        <is>
          <t>pv_4</t>
        </is>
      </c>
      <c r="B30" s="53" t="n">
        <v>57</v>
      </c>
    </row>
    <row r="31">
      <c r="A31" s="53" t="inlineStr">
        <is>
          <t>rb_4</t>
        </is>
      </c>
      <c r="B31" s="53" t="n">
        <v>-5</v>
      </c>
    </row>
    <row r="32">
      <c r="A32" s="53" t="inlineStr">
        <is>
          <t>rt_4</t>
        </is>
      </c>
      <c r="B32" s="53" t="n">
        <v>0</v>
      </c>
    </row>
    <row r="33">
      <c r="A33" s="53" t="inlineStr">
        <is>
          <t>be_4</t>
        </is>
      </c>
      <c r="B33" s="53" t="n">
        <v>63</v>
      </c>
    </row>
    <row r="34">
      <c r="A34" s="53" t="inlineStr">
        <is>
          <t>dv_4</t>
        </is>
      </c>
      <c r="B34" s="53" t="n">
        <v>31.5</v>
      </c>
    </row>
    <row r="35">
      <c r="A35" s="53" t="inlineStr">
        <is>
          <t>co_4</t>
        </is>
      </c>
      <c r="B35" s="53" t="n">
        <v>32</v>
      </c>
    </row>
    <row r="36">
      <c r="A36" s="53" t="inlineStr">
        <is>
          <t>fi_4</t>
        </is>
      </c>
      <c r="B36" s="53" t="n">
        <v>7</v>
      </c>
    </row>
    <row r="37">
      <c r="A37" s="53" t="inlineStr">
        <is>
          <t>xr_0</t>
        </is>
      </c>
      <c r="B37" s="53" t="n">
        <v>2</v>
      </c>
    </row>
    <row r="38">
      <c r="A38" s="53" t="inlineStr">
        <is>
          <t>xe_0</t>
        </is>
      </c>
      <c r="B38" s="53" t="n">
        <v>80</v>
      </c>
    </row>
    <row r="39">
      <c r="A39" s="53" t="inlineStr">
        <is>
          <t>xf_0</t>
        </is>
      </c>
      <c r="B39" s="53" t="n">
        <v>2</v>
      </c>
    </row>
    <row r="40">
      <c r="A40" s="53" t="inlineStr">
        <is>
          <t>xr_1</t>
        </is>
      </c>
      <c r="B40" s="53" t="n">
        <v>30</v>
      </c>
    </row>
    <row r="41">
      <c r="A41" s="53" t="inlineStr">
        <is>
          <t>xe_1</t>
        </is>
      </c>
      <c r="B41" s="53" t="n">
        <v>60</v>
      </c>
    </row>
    <row r="42">
      <c r="A42" s="53" t="inlineStr">
        <is>
          <t>xf_1</t>
        </is>
      </c>
      <c r="B42" s="53" t="n">
        <v>3</v>
      </c>
    </row>
    <row r="43">
      <c r="A43" s="53" t="inlineStr">
        <is>
          <t>xr_2</t>
        </is>
      </c>
      <c r="B43" s="53" t="n">
        <v>0</v>
      </c>
    </row>
    <row r="44">
      <c r="A44" s="53" t="inlineStr">
        <is>
          <t>xe_2</t>
        </is>
      </c>
      <c r="B44" s="53" t="n">
        <v>0</v>
      </c>
    </row>
    <row r="45">
      <c r="A45" s="53" t="inlineStr">
        <is>
          <t>xf_2</t>
        </is>
      </c>
      <c r="B45" s="53" t="n">
        <v>-88</v>
      </c>
    </row>
    <row r="46">
      <c r="A46" s="53" t="inlineStr">
        <is>
          <t>d1</t>
        </is>
      </c>
      <c r="B46" s="53" t="inlineStr">
        <is>
          <t>ROSIER EN CONTENEUR 4 L</t>
        </is>
      </c>
    </row>
    <row r="47">
      <c r="A47" s="53" t="inlineStr">
        <is>
          <t>d2</t>
        </is>
      </c>
      <c r="B47" s="53" t="inlineStr">
        <is>
          <t>LE DELAI PLUS LA FREQUENCE</t>
        </is>
      </c>
    </row>
    <row r="48">
      <c r="A48" s="53" t="inlineStr">
        <is>
          <t>d3</t>
        </is>
      </c>
      <c r="B48" s="53" t="inlineStr">
        <is>
          <t>ARROSOIR 10 L</t>
        </is>
      </c>
    </row>
    <row r="49">
      <c r="A49" s="53" t="inlineStr">
        <is>
          <t>d4</t>
        </is>
      </c>
      <c r="B49" s="53" t="inlineStr">
        <is>
          <t>GRAINES DE RADIS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C2B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2026-08-26T13:46:48Z</dcterms:created>
  <dcterms:modified xmlns:dcterms="http://purl.org/dc/terms/" xmlns:xsi="http://www.w3.org/2001/XMLSchema-instance" xsi:type="dcterms:W3CDTF">2026-08-26T13:46:48Z</dcterms:modified>
</cp:coreProperties>
</file>